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bookViews>
    <workbookView xWindow="65416" yWindow="65416" windowWidth="23280" windowHeight="12600" activeTab="0"/>
  </bookViews>
  <sheets>
    <sheet name="DER forg." sheetId="3" r:id="rId1"/>
  </sheets>
  <definedNames>
    <definedName name="_xlnm.Print_Area" localSheetId="0">'DER forg.'!$A$1:$N$51</definedName>
  </definedNames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<sst xmlns="http://schemas.openxmlformats.org/spreadsheetml/2006/main" count="76" uniqueCount="34">
  <si>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</si>
  <si>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</si>
  <si>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</si>
  <si>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</si>
  <si>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</si>
  <si>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</si>
  <si>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</si>
  <si>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</si>
  <si>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</si>
  <si>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</si>
  <si>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</si>
  <si>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</si>
  <si>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Részvény alapú</t>
  </si>
  <si>
    <t>határidős</t>
  </si>
  <si>
    <t>opciós</t>
  </si>
  <si>
    <t>Pénzügy</t>
  </si>
  <si>
    <t>BÉT ÁRU</t>
  </si>
  <si>
    <t>azonnali</t>
  </si>
  <si>
    <t>BÉT ÖSSZESEN:</t>
  </si>
  <si>
    <t>BUX</t>
  </si>
  <si>
    <t>BUMIX</t>
  </si>
  <si>
    <t>Részvény</t>
  </si>
  <si>
    <t>Részvény C</t>
  </si>
  <si>
    <t>Részvény P</t>
  </si>
  <si>
    <t>Deviza</t>
  </si>
  <si>
    <t>Deviza C</t>
  </si>
  <si>
    <t>Deviza P</t>
  </si>
  <si>
    <t>BÉT ÁRU C</t>
  </si>
  <si>
    <t>BÉT ÁRU P</t>
  </si>
  <si>
    <t>DERIVATÍV PIACRA VONATKOZÓ FORGALMI ADATOK ÉS HÓVÉGI NYITOTT KÖTÉSÁLLOMÁNY</t>
  </si>
  <si>
    <t>KONTRAKTUS (DB)</t>
  </si>
  <si>
    <t>FORGALOM ÉRTÉKE (FT)</t>
  </si>
  <si>
    <t xml:space="preserve">HÓ VÉGI NYITOTT KÖTÉSÁLLOMÁNY 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</si>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</sst>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6" formatCode="_(* #,##0.00_);_(* \(#,##0.00\);_(* &quot;-&quot;??_);_(@_)"/>
  </numFmts>
  <fonts count="9"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name val="Arial CE"/>
      <family val="2"/>
    </font>
    <font>
      <sz val="9"/>
      <name val="Arial"/>
      <family val="2"/>
    </font>
    <font>
      <b/>
      <sz val="9"/>
      <color indexed="10"/>
      <name val="Arial CE"/>
      <family val="2"/>
    </font>
    <font>
      <b/>
      <sz val="9"/>
      <color indexed="8"/>
      <name val="Arial CE"/>
      <family val="2"/>
    </font>
    <font>
      <sz val="11"/>
      <color theme="1"/>
      <name val="Calibri"/>
      <family val="2"/>
      <scheme val="minor"/>
    </font>
    <font>
      <b/>
      <sz val="9"/>
      <color theme="0"/>
      <name val="Arial CE"/>
      <family val="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8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0" fillId="0" borderId="0" applyFont="0" applyFill="0" applyBorder="0" applyAlignment="0" applyProtection="0"/>
    <xf numFmtId="166" fontId="0" fillId="0" borderId="0" applyFont="0" applyFill="0" applyBorder="0" applyAlignment="0" applyProtection="0"/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4" fontId="5" fillId="2" borderId="0" xfId="0" applyNumberFormat="1" applyFont="1" applyFill="1" applyBorder="1"/>
    <xf numFmtId="3" fontId="3" fillId="2" borderId="0" xfId="0" applyNumberFormat="1" applyFont="1" applyFill="1" applyBorder="1"/>
    <xf numFmtId="3" fontId="3" fillId="2" borderId="0" xfId="0" applyNumberFormat="1" applyFont="1" applyFill="1" applyBorder="1"/>
    <xf numFmtId="4" fontId="5" fillId="2" borderId="4" xfId="0" applyNumberFormat="1" applyFont="1" applyFill="1" applyBorder="1"/>
    <xf numFmtId="3" fontId="3" fillId="0" borderId="0" xfId="0" applyNumberFormat="1" applyFont="1"/>
    <xf numFmtId="0" fontId="5" fillId="0" borderId="0" xfId="0" applyFont="1"/>
    <xf numFmtId="0" fontId="6" fillId="0" borderId="0" xfId="0" applyFont="1" applyFill="1"/>
    <xf numFmtId="0" fontId="2" fillId="2" borderId="5" xfId="0" applyFont="1" applyFill="1" applyBorder="1"/>
    <xf numFmtId="0" fontId="2" fillId="2" borderId="0" xfId="0" applyFont="1" applyFill="1" applyBorder="1"/>
    <xf numFmtId="0" fontId="2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8" fillId="3" borderId="6" xfId="0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4" borderId="6" xfId="0" applyFont="1" applyFill="1" applyBorder="1"/>
    <xf numFmtId="3" fontId="8" fillId="4" borderId="7" xfId="0" applyNumberFormat="1" applyFont="1" applyFill="1" applyBorder="1"/>
    <xf numFmtId="0" fontId="3" fillId="0" borderId="6" xfId="0" applyFont="1" applyBorder="1"/>
    <xf numFmtId="3" fontId="3" fillId="0" borderId="7" xfId="0" applyNumberFormat="1" applyFont="1" applyBorder="1"/>
    <xf numFmtId="3" fontId="2" fillId="0" borderId="7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Fill="1" applyBorder="1"/>
    <xf numFmtId="0" fontId="3" fillId="0" borderId="6" xfId="0" applyFont="1" applyBorder="1"/>
    <xf numFmtId="3" fontId="3" fillId="0" borderId="7" xfId="0" applyNumberFormat="1" applyFont="1" applyBorder="1"/>
    <xf numFmtId="0" fontId="8" fillId="5" borderId="6" xfId="0" applyFont="1" applyFill="1" applyBorder="1"/>
    <xf numFmtId="3" fontId="8" fillId="5" borderId="6" xfId="0" applyNumberFormat="1" applyFont="1" applyFill="1" applyBorder="1"/>
    <xf numFmtId="3" fontId="8" fillId="5" borderId="7" xfId="0" applyNumberFormat="1" applyFont="1" applyFill="1" applyBorder="1"/>
    <xf numFmtId="3" fontId="2" fillId="2" borderId="0" xfId="0" applyNumberFormat="1" applyFont="1" applyFill="1" applyBorder="1"/>
    <xf numFmtId="0" fontId="2" fillId="0" borderId="0" xfId="0" applyFont="1" applyBorder="1"/>
    <xf numFmtId="0" fontId="2" fillId="2" borderId="8" xfId="0" applyFont="1" applyFill="1" applyBorder="1"/>
    <xf numFmtId="3" fontId="2" fillId="0" borderId="0" xfId="0" applyNumberFormat="1" applyFont="1"/>
    <xf numFmtId="2" fontId="3" fillId="2" borderId="5" xfId="0" applyNumberFormat="1" applyFont="1" applyFill="1" applyBorder="1" applyAlignment="1">
      <alignment/>
    </xf>
    <xf numFmtId="2" fontId="4" fillId="2" borderId="0" xfId="0" applyNumberFormat="1" applyFont="1" applyFill="1" applyBorder="1" applyAlignment="1">
      <alignment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zres 2" xfId="20"/>
    <cellStyle name="Ezres 3" xfId="21"/>
    <cellStyle name="Ezres 4" xfId="22"/>
    <cellStyle name="Normál 2" xfId="23"/>
    <cellStyle name="Normál 3" xfId="24"/>
    <cellStyle name="Normál 4" xfId="25"/>
    <cellStyle name="Normál 5" xfId="26"/>
    <cellStyle name="Normál 6" xfId="2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Relationship Id="rId5" Type="http://schemas.openxmlformats.org/officeDocument/2006/relationships/customXml" Target="../customXml/item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190500</xdr:colOff>
      <xdr:row>1</xdr:row>
      <xdr:rowOff>85725</xdr:rowOff>
    </xdr:from>
    <xdr:to>
      <xdr:col>13</xdr:col>
      <xdr:colOff>1247775</xdr:colOff>
      <xdr:row>3</xdr:row>
      <xdr:rowOff>66675</xdr:rowOff>
    </xdr:to>
    <xdr:pic>
      <xdr:nvPicPr>
        <xdr:cNvPr id="1225" name="Kép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935200" y="314325"/>
          <a:ext cx="2181225" cy="4381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abSelected="1" view="pageBreakPreview" zoomScale="60" workbookViewId="0" topLeftCell="A1">
      <pane xSplit="1" topLeftCell="B1" activePane="topRight" state="frozen"/>
      <selection pane="topLeft" activeCell="A1" sqref="A1"/>
      <selection pane="topRight" activeCell="G51" sqref="G51"/>
    </sheetView>
  </sheetViews>
  <sheetFormatPr defaultColWidth="9.14285714285714" defaultRowHeight="12"/>
  <cols>
    <col min="1" max="1" width="35.7142857142857" style="4" bestFit="1" customWidth="1"/>
    <col min="2" max="13" width="16.8571428571429" style="4" customWidth="1"/>
    <col min="14" max="14" width="23" style="4" customWidth="1"/>
    <col min="15" max="15" width="9.14285714285714" style="4"/>
    <col min="16" max="16" width="19" style="4" customWidth="1"/>
    <col min="17" max="16384" width="9.14285714285714" style="4"/>
  </cols>
  <sheetData>
    <row r="1" spans="1:14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8" ht="18" customHeight="1">
      <c r="A2" s="36" t="s">
        <v>29</v>
      </c>
      <c r="B2" s="37"/>
      <c r="C2" s="37"/>
      <c r="D2" s="37"/>
      <c r="E2" s="37"/>
      <c r="F2" s="37"/>
      <c r="G2" s="37"/>
      <c r="H2" s="37"/>
      <c r="I2" s="5"/>
      <c r="J2" s="6"/>
      <c r="K2" s="7"/>
      <c r="L2" s="6"/>
      <c r="M2" s="5"/>
      <c r="N2" s="8"/>
      <c r="O2" s="9"/>
      <c r="P2" s="9"/>
      <c r="Q2" s="10"/>
      <c r="R2" s="11"/>
    </row>
    <row r="3" spans="1:14" ht="18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12.7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4" ht="12.75" customHeight="1">
      <c r="A5" s="15" t="s">
        <v>30</v>
      </c>
      <c r="B5" s="13"/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ht="12.75" customHeight="1">
      <c r="A6" s="15"/>
      <c r="B6" s="13"/>
      <c r="C6" s="16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ht="12">
      <c r="A7" s="17">
        <v>2025</v>
      </c>
      <c r="B7" s="18" t="s">
        <v>0</v>
      </c>
      <c r="C7" s="18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7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33</v>
      </c>
    </row>
    <row r="8" spans="1:14" ht="12">
      <c r="A8" s="20" t="s">
        <v>12</v>
      </c>
      <c r="B8" s="21">
        <f>SUM(B9:B10)</f>
        <v>23846</v>
      </c>
      <c r="C8" s="21">
        <f t="shared" si="0" ref="C8:G8">SUM(C9:C10)</f>
        <v>16251</v>
      </c>
      <c r="D8" s="21">
        <f t="shared" si="0"/>
        <v>31166</v>
      </c>
      <c r="E8" s="21">
        <f t="shared" si="0"/>
        <v>35421</v>
      </c>
      <c r="F8" s="21">
        <f t="shared" si="0"/>
        <v>22776</v>
      </c>
      <c r="G8" s="21">
        <f t="shared" si="0"/>
        <v>14898</v>
      </c>
      <c r="H8" s="21">
        <f>+SUM(H9:H10)</f>
        <v>0</v>
      </c>
      <c r="I8" s="21">
        <f>SUM(I9:I10)</f>
        <v>0</v>
      </c>
      <c r="J8" s="21">
        <f>SUM(J9:J10)</f>
        <v>0</v>
      </c>
      <c r="K8" s="21">
        <f>SUM(K9:K10)</f>
        <v>0</v>
      </c>
      <c r="L8" s="21">
        <f>SUM(L9:L10)</f>
        <v>0</v>
      </c>
      <c r="M8" s="21">
        <f>SUM(M9:M10)</f>
        <v>0</v>
      </c>
      <c r="N8" s="21">
        <f>SUM(B8:M8)</f>
        <v>144358</v>
      </c>
    </row>
    <row r="9" spans="1:14" ht="12">
      <c r="A9" s="22" t="s">
        <v>13</v>
      </c>
      <c r="B9" s="23">
        <v>23846</v>
      </c>
      <c r="C9" s="24">
        <v>16251</v>
      </c>
      <c r="D9" s="24">
        <v>31166</v>
      </c>
      <c r="E9" s="24">
        <v>35421</v>
      </c>
      <c r="F9" s="24">
        <v>22776</v>
      </c>
      <c r="G9" s="24">
        <v>14898</v>
      </c>
      <c r="H9" s="24"/>
      <c r="I9" s="25"/>
      <c r="J9" s="24"/>
      <c r="K9" s="24"/>
      <c r="L9" s="24"/>
      <c r="M9" s="24"/>
      <c r="N9" s="24"/>
    </row>
    <row r="10" spans="1:14" ht="12">
      <c r="A10" s="22" t="s">
        <v>14</v>
      </c>
      <c r="B10" s="23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/>
      <c r="I10" s="25"/>
      <c r="J10" s="24"/>
      <c r="K10" s="26"/>
      <c r="L10" s="26"/>
      <c r="M10" s="26"/>
      <c r="N10" s="26"/>
    </row>
    <row r="11" spans="1:14" ht="12">
      <c r="A11" s="20" t="s">
        <v>15</v>
      </c>
      <c r="B11" s="21">
        <f t="shared" si="1" ref="B11:H11">SUM(B12:B13)</f>
        <v>607680</v>
      </c>
      <c r="C11" s="21">
        <f t="shared" si="1"/>
        <v>393684</v>
      </c>
      <c r="D11" s="21">
        <f t="shared" si="1"/>
        <v>639220</v>
      </c>
      <c r="E11" s="21">
        <f t="shared" si="1"/>
        <v>533264</v>
      </c>
      <c r="F11" s="21">
        <f t="shared" si="1"/>
        <v>258019</v>
      </c>
      <c r="G11" s="21">
        <f t="shared" si="1"/>
        <v>503038</v>
      </c>
      <c r="H11" s="21">
        <f t="shared" si="1"/>
        <v>0</v>
      </c>
      <c r="I11" s="21">
        <f>SUM(I12:I13)</f>
        <v>0</v>
      </c>
      <c r="J11" s="21">
        <f>SUM(J12:J13)</f>
        <v>0</v>
      </c>
      <c r="K11" s="21">
        <f>SUM(K12:K13)</f>
        <v>0</v>
      </c>
      <c r="L11" s="21">
        <f>SUM(L12:L13)</f>
        <v>0</v>
      </c>
      <c r="M11" s="21">
        <f>SUM(M12:M13)</f>
        <v>0</v>
      </c>
      <c r="N11" s="21">
        <f t="shared" si="2" ref="N11:N18">SUM(B11:M11)</f>
        <v>2934905</v>
      </c>
    </row>
    <row r="12" spans="1:14" ht="12">
      <c r="A12" s="22" t="s">
        <v>13</v>
      </c>
      <c r="B12" s="23">
        <v>603480</v>
      </c>
      <c r="C12" s="24">
        <v>393484</v>
      </c>
      <c r="D12" s="24">
        <v>616620</v>
      </c>
      <c r="E12" s="24">
        <v>533264</v>
      </c>
      <c r="F12" s="24">
        <v>258019</v>
      </c>
      <c r="G12" s="24">
        <v>497838</v>
      </c>
      <c r="H12" s="24"/>
      <c r="I12" s="25"/>
      <c r="J12" s="24"/>
      <c r="K12" s="26"/>
      <c r="L12" s="26"/>
      <c r="M12" s="26"/>
      <c r="N12" s="26"/>
    </row>
    <row r="13" spans="1:14" ht="12">
      <c r="A13" s="22" t="s">
        <v>14</v>
      </c>
      <c r="B13" s="23">
        <v>4200</v>
      </c>
      <c r="C13" s="24">
        <v>200</v>
      </c>
      <c r="D13" s="24">
        <v>22600</v>
      </c>
      <c r="E13" s="24">
        <v>0</v>
      </c>
      <c r="F13" s="24">
        <v>0</v>
      </c>
      <c r="G13" s="24">
        <v>5200</v>
      </c>
      <c r="H13" s="24"/>
      <c r="I13" s="25"/>
      <c r="J13" s="24"/>
      <c r="K13" s="26"/>
      <c r="L13" s="26"/>
      <c r="M13" s="26"/>
      <c r="N13" s="26"/>
    </row>
    <row r="14" spans="1:14" ht="12">
      <c r="A14" s="20" t="s">
        <v>16</v>
      </c>
      <c r="B14" s="21">
        <f t="shared" si="3" ref="B14:I14">SUM(B15:B17)</f>
        <v>0</v>
      </c>
      <c r="C14" s="21">
        <f t="shared" si="3"/>
        <v>0</v>
      </c>
      <c r="D14" s="21">
        <f t="shared" si="3"/>
        <v>0</v>
      </c>
      <c r="E14" s="21">
        <f t="shared" si="3"/>
        <v>0</v>
      </c>
      <c r="F14" s="21">
        <f t="shared" si="3"/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>SUM(J15:J17)</f>
        <v>0</v>
      </c>
      <c r="K14" s="21">
        <f>SUM(K15:K17)</f>
        <v>0</v>
      </c>
      <c r="L14" s="21">
        <f>SUM(L15:L17)</f>
        <v>0</v>
      </c>
      <c r="M14" s="21">
        <f>SUM(M15:M17)</f>
        <v>0</v>
      </c>
      <c r="N14" s="21">
        <f>SUM(B14:M14)</f>
        <v>0</v>
      </c>
    </row>
    <row r="15" spans="1:14" ht="12">
      <c r="A15" s="27" t="s">
        <v>17</v>
      </c>
      <c r="B15" s="28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/>
      <c r="I15" s="25"/>
      <c r="J15" s="24"/>
      <c r="K15" s="26"/>
      <c r="L15" s="26"/>
      <c r="M15" s="26"/>
      <c r="N15" s="26"/>
    </row>
    <row r="16" spans="1:14" ht="12">
      <c r="A16" s="27" t="s">
        <v>13</v>
      </c>
      <c r="B16" s="28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/>
      <c r="I16" s="25"/>
      <c r="J16" s="24"/>
      <c r="K16" s="26"/>
      <c r="L16" s="26"/>
      <c r="M16" s="26"/>
      <c r="N16" s="26"/>
    </row>
    <row r="17" spans="1:14" ht="12">
      <c r="A17" s="27" t="s">
        <v>14</v>
      </c>
      <c r="B17" s="28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/>
      <c r="I17" s="25"/>
      <c r="J17" s="24"/>
      <c r="K17" s="26"/>
      <c r="L17" s="26"/>
      <c r="M17" s="26"/>
      <c r="N17" s="26"/>
    </row>
    <row r="18" spans="1:14" ht="12">
      <c r="A18" s="29" t="s">
        <v>18</v>
      </c>
      <c r="B18" s="30">
        <f>SUM(B14+B11+B8)</f>
        <v>631526</v>
      </c>
      <c r="C18" s="30">
        <f t="shared" si="4" ref="C18:M18">SUM(C14+C11+C8)</f>
        <v>409935</v>
      </c>
      <c r="D18" s="30">
        <f t="shared" si="4"/>
        <v>670386</v>
      </c>
      <c r="E18" s="30">
        <f t="shared" si="4"/>
        <v>568685</v>
      </c>
      <c r="F18" s="30">
        <f t="shared" si="4"/>
        <v>280795</v>
      </c>
      <c r="G18" s="30">
        <f t="shared" si="4"/>
        <v>517936</v>
      </c>
      <c r="H18" s="30">
        <f t="shared" si="4"/>
        <v>0</v>
      </c>
      <c r="I18" s="30">
        <f t="shared" si="4"/>
        <v>0</v>
      </c>
      <c r="J18" s="30">
        <f t="shared" si="4"/>
        <v>0</v>
      </c>
      <c r="K18" s="30">
        <f t="shared" si="4"/>
        <v>0</v>
      </c>
      <c r="L18" s="30">
        <f t="shared" si="4"/>
        <v>0</v>
      </c>
      <c r="M18" s="31">
        <f t="shared" si="4"/>
        <v>0</v>
      </c>
      <c r="N18" s="31">
        <f t="shared" si="2"/>
        <v>3079263</v>
      </c>
    </row>
    <row r="19" spans="1:14" s="33" customFormat="1" ht="12.75" customHeight="1">
      <c r="A19" s="12"/>
      <c r="B19" s="7"/>
      <c r="C19" s="32"/>
      <c r="D19" s="32"/>
      <c r="E19" s="32"/>
      <c r="F19" s="32"/>
      <c r="G19" s="32"/>
      <c r="H19" s="32"/>
      <c r="I19" s="32"/>
      <c r="J19" s="32"/>
      <c r="K19" s="13"/>
      <c r="L19" s="13"/>
      <c r="M19" s="13"/>
      <c r="N19" s="14"/>
    </row>
    <row r="20" spans="1:14" s="33" customFormat="1" ht="12.75" customHeight="1">
      <c r="A20" s="12"/>
      <c r="B20" s="7"/>
      <c r="C20" s="32"/>
      <c r="D20" s="32"/>
      <c r="E20" s="32"/>
      <c r="F20" s="32"/>
      <c r="G20" s="32"/>
      <c r="H20" s="32"/>
      <c r="I20" s="32"/>
      <c r="J20" s="32"/>
      <c r="K20" s="13"/>
      <c r="L20" s="13"/>
      <c r="M20" s="13"/>
      <c r="N20" s="14"/>
    </row>
    <row r="21" spans="1:14" s="33" customFormat="1" ht="12.75" customHeight="1">
      <c r="A21" s="12" t="s">
        <v>31</v>
      </c>
      <c r="B21" s="7"/>
      <c r="C21" s="32"/>
      <c r="D21" s="32"/>
      <c r="E21" s="32"/>
      <c r="F21" s="32"/>
      <c r="G21" s="32"/>
      <c r="H21" s="32"/>
      <c r="I21" s="32"/>
      <c r="J21" s="32"/>
      <c r="K21" s="13"/>
      <c r="L21" s="13"/>
      <c r="M21" s="13"/>
      <c r="N21" s="14"/>
    </row>
    <row r="22" spans="1:14" s="33" customFormat="1" ht="12.75" customHeight="1">
      <c r="A22" s="12"/>
      <c r="B22" s="7"/>
      <c r="C22" s="32"/>
      <c r="D22" s="32"/>
      <c r="E22" s="32"/>
      <c r="F22" s="32"/>
      <c r="G22" s="32"/>
      <c r="H22" s="32"/>
      <c r="I22" s="32"/>
      <c r="J22" s="32"/>
      <c r="K22" s="13"/>
      <c r="L22" s="13"/>
      <c r="M22" s="13"/>
      <c r="N22" s="14"/>
    </row>
    <row r="23" spans="1:14" ht="12">
      <c r="A23" s="17">
        <v>2025</v>
      </c>
      <c r="B23" s="18" t="s">
        <v>0</v>
      </c>
      <c r="C23" s="18" t="s">
        <v>1</v>
      </c>
      <c r="D23" s="19" t="s">
        <v>2</v>
      </c>
      <c r="E23" s="19" t="s">
        <v>3</v>
      </c>
      <c r="F23" s="19" t="s">
        <v>4</v>
      </c>
      <c r="G23" s="19" t="s">
        <v>5</v>
      </c>
      <c r="H23" s="19" t="s">
        <v>6</v>
      </c>
      <c r="I23" s="17" t="s">
        <v>7</v>
      </c>
      <c r="J23" s="19" t="s">
        <v>8</v>
      </c>
      <c r="K23" s="19" t="s">
        <v>9</v>
      </c>
      <c r="L23" s="19" t="s">
        <v>10</v>
      </c>
      <c r="M23" s="19" t="s">
        <v>11</v>
      </c>
      <c r="N23" s="19" t="s">
        <v>33</v>
      </c>
    </row>
    <row r="24" spans="1:14" ht="12">
      <c r="A24" s="20" t="s">
        <v>12</v>
      </c>
      <c r="B24" s="21">
        <f t="shared" si="5" ref="B24:M24">SUM(B25:B26)</f>
        <v>59614574900</v>
      </c>
      <c r="C24" s="21">
        <f t="shared" si="5"/>
        <v>31316546400</v>
      </c>
      <c r="D24" s="21">
        <f t="shared" si="5"/>
        <v>54908060000</v>
      </c>
      <c r="E24" s="21">
        <f>SUM(E25:E26)</f>
        <v>56851759700</v>
      </c>
      <c r="F24" s="21">
        <f>SUM(F25:F26)</f>
        <v>54389071400</v>
      </c>
      <c r="G24" s="21">
        <f>SUM(G25:G26)</f>
        <v>43814015300</v>
      </c>
      <c r="H24" s="21">
        <f t="shared" si="5"/>
        <v>0</v>
      </c>
      <c r="I24" s="21">
        <f t="shared" si="5"/>
        <v>0</v>
      </c>
      <c r="J24" s="21">
        <f t="shared" si="5"/>
        <v>0</v>
      </c>
      <c r="K24" s="21">
        <f>SUM(K25:K26)</f>
        <v>0</v>
      </c>
      <c r="L24" s="21">
        <f>SUM(L25:L26)</f>
        <v>0</v>
      </c>
      <c r="M24" s="21">
        <f t="shared" si="5"/>
        <v>0</v>
      </c>
      <c r="N24" s="21">
        <f>SUM(B24:M24)</f>
        <v>300894027700</v>
      </c>
    </row>
    <row r="25" spans="1:14" ht="12">
      <c r="A25" s="22" t="s">
        <v>13</v>
      </c>
      <c r="B25" s="23">
        <v>59614574900</v>
      </c>
      <c r="C25" s="24">
        <v>31316546400</v>
      </c>
      <c r="D25" s="24">
        <v>54908060000</v>
      </c>
      <c r="E25" s="24">
        <v>56851759700</v>
      </c>
      <c r="F25" s="24">
        <v>54389071400</v>
      </c>
      <c r="G25" s="24">
        <v>43814015300</v>
      </c>
      <c r="H25" s="24"/>
      <c r="I25" s="25"/>
      <c r="J25" s="24"/>
      <c r="K25" s="26"/>
      <c r="L25" s="26"/>
      <c r="M25" s="26"/>
      <c r="N25" s="26"/>
    </row>
    <row r="26" spans="1:14" ht="12">
      <c r="A26" s="22" t="s">
        <v>14</v>
      </c>
      <c r="B26" s="23">
        <v>0</v>
      </c>
      <c r="C26" s="24">
        <v>0</v>
      </c>
      <c r="D26" s="4">
        <v>0</v>
      </c>
      <c r="E26" s="24">
        <v>0</v>
      </c>
      <c r="F26" s="24">
        <v>0</v>
      </c>
      <c r="G26" s="24">
        <v>0</v>
      </c>
      <c r="H26" s="24"/>
      <c r="I26" s="25"/>
      <c r="J26" s="24"/>
      <c r="K26" s="26"/>
      <c r="L26" s="26"/>
      <c r="M26" s="26"/>
      <c r="N26" s="26"/>
    </row>
    <row r="27" spans="1:14" ht="12">
      <c r="A27" s="20" t="s">
        <v>15</v>
      </c>
      <c r="B27" s="21">
        <f t="shared" si="6" ref="B27:M27">SUM(B28:B29)</f>
        <v>250871386273</v>
      </c>
      <c r="C27" s="21">
        <f t="shared" si="6"/>
        <v>159552761757</v>
      </c>
      <c r="D27" s="21">
        <f>SUM(D28:D29)</f>
        <v>256345976561</v>
      </c>
      <c r="E27" s="21">
        <f t="shared" si="6"/>
        <v>215437136379</v>
      </c>
      <c r="F27" s="21">
        <f t="shared" si="6"/>
        <v>100348293717</v>
      </c>
      <c r="G27" s="21">
        <f t="shared" si="6"/>
        <v>203963233803</v>
      </c>
      <c r="H27" s="21">
        <f>SUM(H28:H29)</f>
        <v>0</v>
      </c>
      <c r="I27" s="21">
        <f>SUM(I28:I29)</f>
        <v>0</v>
      </c>
      <c r="J27" s="21">
        <f>SUM(J28:J29)</f>
        <v>0</v>
      </c>
      <c r="K27" s="21">
        <f>SUM(K28:K29)</f>
        <v>0</v>
      </c>
      <c r="L27" s="21">
        <f>SUM(L28:L29)</f>
        <v>0</v>
      </c>
      <c r="M27" s="21">
        <f t="shared" si="6"/>
        <v>0</v>
      </c>
      <c r="N27" s="21">
        <f t="shared" si="7" ref="N27:N34">SUM(B27:M27)</f>
        <v>1186518788490</v>
      </c>
    </row>
    <row r="28" spans="1:14" ht="12">
      <c r="A28" s="22" t="s">
        <v>13</v>
      </c>
      <c r="B28" s="23">
        <v>249247386273</v>
      </c>
      <c r="C28" s="24">
        <v>159478161757</v>
      </c>
      <c r="D28" s="24">
        <v>247327376561</v>
      </c>
      <c r="E28" s="24">
        <v>215437136379</v>
      </c>
      <c r="F28" s="24">
        <v>100348293717</v>
      </c>
      <c r="G28" s="24">
        <v>202110633803</v>
      </c>
      <c r="H28" s="24"/>
      <c r="I28" s="25"/>
      <c r="J28" s="24"/>
      <c r="K28" s="26"/>
      <c r="L28" s="26"/>
      <c r="M28" s="26"/>
      <c r="N28" s="26"/>
    </row>
    <row r="29" spans="1:14" ht="12">
      <c r="A29" s="22" t="s">
        <v>14</v>
      </c>
      <c r="B29" s="23">
        <v>1624000000</v>
      </c>
      <c r="C29" s="24">
        <v>74600000</v>
      </c>
      <c r="D29" s="24">
        <v>9018600000</v>
      </c>
      <c r="E29" s="24">
        <v>0</v>
      </c>
      <c r="F29" s="24">
        <v>0</v>
      </c>
      <c r="G29" s="24">
        <v>1852600000</v>
      </c>
      <c r="H29" s="24"/>
      <c r="I29" s="25"/>
      <c r="J29" s="24"/>
      <c r="K29" s="26"/>
      <c r="L29" s="26"/>
      <c r="M29" s="26"/>
      <c r="N29" s="26"/>
    </row>
    <row r="30" spans="1:14" ht="12">
      <c r="A30" s="20" t="s">
        <v>16</v>
      </c>
      <c r="B30" s="21">
        <f t="shared" si="8" ref="B30:M30">SUM(B31:B33)</f>
        <v>0</v>
      </c>
      <c r="C30" s="21">
        <f t="shared" si="8"/>
        <v>0</v>
      </c>
      <c r="D30" s="21">
        <f t="shared" si="8"/>
        <v>0</v>
      </c>
      <c r="E30" s="21">
        <f t="shared" si="8"/>
        <v>0</v>
      </c>
      <c r="F30" s="21">
        <f t="shared" si="8"/>
        <v>0</v>
      </c>
      <c r="G30" s="21">
        <f t="shared" si="8"/>
        <v>0</v>
      </c>
      <c r="H30" s="21">
        <f t="shared" si="8"/>
        <v>0</v>
      </c>
      <c r="I30" s="21">
        <f t="shared" si="8"/>
        <v>0</v>
      </c>
      <c r="J30" s="21">
        <f t="shared" si="8"/>
        <v>0</v>
      </c>
      <c r="K30" s="21">
        <f>SUM(K31:K33)</f>
        <v>0</v>
      </c>
      <c r="L30" s="21">
        <f t="shared" si="8"/>
        <v>0</v>
      </c>
      <c r="M30" s="21">
        <f t="shared" si="8"/>
        <v>0</v>
      </c>
      <c r="N30" s="21">
        <f t="shared" si="7"/>
        <v>0</v>
      </c>
    </row>
    <row r="31" spans="1:14" ht="12">
      <c r="A31" s="27" t="s">
        <v>17</v>
      </c>
      <c r="B31" s="28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/>
      <c r="I31" s="25"/>
      <c r="J31" s="24"/>
      <c r="K31" s="26"/>
      <c r="L31" s="26"/>
      <c r="M31" s="26"/>
      <c r="N31" s="26"/>
    </row>
    <row r="32" spans="1:14" ht="12">
      <c r="A32" s="27" t="s">
        <v>13</v>
      </c>
      <c r="B32" s="28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/>
      <c r="I32" s="24"/>
      <c r="J32" s="24"/>
      <c r="K32" s="26"/>
      <c r="L32" s="26"/>
      <c r="M32" s="26"/>
      <c r="N32" s="26"/>
    </row>
    <row r="33" spans="1:14" ht="12">
      <c r="A33" s="27" t="s">
        <v>14</v>
      </c>
      <c r="B33" s="28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/>
      <c r="I33" s="25"/>
      <c r="J33" s="24"/>
      <c r="K33" s="26"/>
      <c r="L33" s="26"/>
      <c r="M33" s="26"/>
      <c r="N33" s="26"/>
    </row>
    <row r="34" spans="1:14" ht="12">
      <c r="A34" s="29" t="s">
        <v>18</v>
      </c>
      <c r="B34" s="31">
        <f t="shared" si="9" ref="B34:L34">SUM(B30+B27+B24)</f>
        <v>310485961173</v>
      </c>
      <c r="C34" s="31">
        <f t="shared" si="9"/>
        <v>190869308157</v>
      </c>
      <c r="D34" s="31">
        <f>SUM(D30+D27+D24)</f>
        <v>311254036561</v>
      </c>
      <c r="E34" s="31">
        <f>SUM(E30+E27+E24)</f>
        <v>272288896079</v>
      </c>
      <c r="F34" s="31">
        <f t="shared" si="9"/>
        <v>154737365117</v>
      </c>
      <c r="G34" s="31">
        <f t="shared" si="9"/>
        <v>247777249103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>SUM(M30+M27+M24)</f>
        <v>0</v>
      </c>
      <c r="N34" s="31">
        <f t="shared" si="7"/>
        <v>1487412816190</v>
      </c>
    </row>
    <row r="35" spans="1:14" s="33" customFormat="1" ht="12">
      <c r="A35" s="15"/>
      <c r="B35" s="7"/>
      <c r="C35" s="32"/>
      <c r="D35" s="32"/>
      <c r="E35" s="32"/>
      <c r="F35" s="32"/>
      <c r="G35" s="32"/>
      <c r="H35" s="32"/>
      <c r="I35" s="32"/>
      <c r="J35" s="32"/>
      <c r="K35" s="13"/>
      <c r="L35" s="13"/>
      <c r="M35" s="13"/>
      <c r="N35" s="14"/>
    </row>
    <row r="36" spans="1:14" s="33" customFormat="1" ht="12">
      <c r="A36" s="15"/>
      <c r="B36" s="7"/>
      <c r="C36" s="32"/>
      <c r="D36" s="32"/>
      <c r="E36" s="32"/>
      <c r="F36" s="32"/>
      <c r="G36" s="32"/>
      <c r="H36" s="32"/>
      <c r="I36" s="32"/>
      <c r="J36" s="32"/>
      <c r="K36" s="13"/>
      <c r="L36" s="13"/>
      <c r="M36" s="13"/>
      <c r="N36" s="14"/>
    </row>
    <row r="37" spans="1:14" s="33" customFormat="1" ht="12">
      <c r="A37" s="15" t="s">
        <v>32</v>
      </c>
      <c r="B37" s="7"/>
      <c r="C37" s="32"/>
      <c r="D37" s="32"/>
      <c r="E37" s="32"/>
      <c r="F37" s="32"/>
      <c r="G37" s="32"/>
      <c r="H37" s="32"/>
      <c r="I37" s="32"/>
      <c r="J37" s="32"/>
      <c r="K37" s="13"/>
      <c r="L37" s="13"/>
      <c r="M37" s="13"/>
      <c r="N37" s="14"/>
    </row>
    <row r="38" spans="1:14" s="33" customFormat="1" ht="12">
      <c r="A38" s="15"/>
      <c r="B38" s="7"/>
      <c r="C38" s="32"/>
      <c r="D38" s="32"/>
      <c r="E38" s="32"/>
      <c r="F38" s="32"/>
      <c r="G38" s="32"/>
      <c r="H38" s="32"/>
      <c r="I38" s="32"/>
      <c r="J38" s="32"/>
      <c r="K38" s="13"/>
      <c r="L38" s="13"/>
      <c r="M38" s="13"/>
      <c r="N38" s="14"/>
    </row>
    <row r="39" spans="1:14" ht="12">
      <c r="A39" s="17">
        <v>2025</v>
      </c>
      <c r="B39" s="18" t="s">
        <v>0</v>
      </c>
      <c r="C39" s="18" t="s">
        <v>1</v>
      </c>
      <c r="D39" s="19" t="s">
        <v>2</v>
      </c>
      <c r="E39" s="19" t="s">
        <v>3</v>
      </c>
      <c r="F39" s="19" t="s">
        <v>4</v>
      </c>
      <c r="G39" s="19" t="s">
        <v>5</v>
      </c>
      <c r="H39" s="19" t="s">
        <v>6</v>
      </c>
      <c r="I39" s="17" t="s">
        <v>7</v>
      </c>
      <c r="J39" s="19" t="s">
        <v>8</v>
      </c>
      <c r="K39" s="19" t="s">
        <v>9</v>
      </c>
      <c r="L39" s="19" t="s">
        <v>10</v>
      </c>
      <c r="M39" s="19" t="s">
        <v>11</v>
      </c>
      <c r="N39" s="14"/>
    </row>
    <row r="40" spans="1:14" ht="12">
      <c r="A40" s="22" t="s">
        <v>19</v>
      </c>
      <c r="B40" s="28">
        <v>0</v>
      </c>
      <c r="C40" s="24">
        <v>4763</v>
      </c>
      <c r="D40" s="24">
        <v>6664</v>
      </c>
      <c r="E40" s="24">
        <v>5495</v>
      </c>
      <c r="F40" s="24">
        <v>5039</v>
      </c>
      <c r="G40" s="24">
        <v>5378</v>
      </c>
      <c r="H40" s="24"/>
      <c r="I40" s="25"/>
      <c r="J40" s="24"/>
      <c r="K40" s="26"/>
      <c r="L40" s="26"/>
      <c r="M40" s="26"/>
      <c r="N40" s="14"/>
    </row>
    <row r="41" spans="1:14" ht="12">
      <c r="A41" s="22" t="s">
        <v>20</v>
      </c>
      <c r="B41" s="28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/>
      <c r="I41" s="25"/>
      <c r="J41" s="24"/>
      <c r="K41" s="26"/>
      <c r="L41" s="26"/>
      <c r="M41" s="26"/>
      <c r="N41" s="14"/>
    </row>
    <row r="42" spans="1:14" ht="12">
      <c r="A42" s="22" t="s">
        <v>21</v>
      </c>
      <c r="B42" s="28">
        <v>12279</v>
      </c>
      <c r="C42" s="24">
        <v>7475</v>
      </c>
      <c r="D42" s="24">
        <v>7463</v>
      </c>
      <c r="E42" s="24">
        <v>7635</v>
      </c>
      <c r="F42" s="4">
        <v>6798</v>
      </c>
      <c r="G42" s="24">
        <v>7449</v>
      </c>
      <c r="H42" s="24"/>
      <c r="I42" s="25"/>
      <c r="J42" s="24"/>
      <c r="K42" s="26"/>
      <c r="L42" s="26"/>
      <c r="M42" s="26"/>
      <c r="N42" s="14"/>
    </row>
    <row r="43" spans="1:14" ht="12">
      <c r="A43" s="22" t="s">
        <v>22</v>
      </c>
      <c r="B43" s="28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/>
      <c r="I43" s="25"/>
      <c r="J43" s="24"/>
      <c r="K43" s="26"/>
      <c r="L43" s="26"/>
      <c r="M43" s="26"/>
      <c r="N43" s="14"/>
    </row>
    <row r="44" spans="1:14" ht="12">
      <c r="A44" s="22" t="s">
        <v>23</v>
      </c>
      <c r="B44" s="28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/>
      <c r="I44" s="25"/>
      <c r="J44" s="24"/>
      <c r="K44" s="26"/>
      <c r="L44" s="26"/>
      <c r="M44" s="26"/>
      <c r="N44" s="14"/>
    </row>
    <row r="45" spans="1:14" ht="12">
      <c r="A45" s="22" t="s">
        <v>24</v>
      </c>
      <c r="B45" s="28">
        <v>488301</v>
      </c>
      <c r="C45" s="24">
        <v>491446</v>
      </c>
      <c r="D45" s="24">
        <v>401311</v>
      </c>
      <c r="E45" s="24">
        <v>464498</v>
      </c>
      <c r="F45" s="24">
        <v>439644</v>
      </c>
      <c r="G45" s="24">
        <v>349805</v>
      </c>
      <c r="H45" s="24"/>
      <c r="I45" s="25"/>
      <c r="J45" s="24"/>
      <c r="K45" s="24"/>
      <c r="L45" s="26"/>
      <c r="M45" s="26"/>
      <c r="N45" s="14"/>
    </row>
    <row r="46" spans="1:14" ht="12">
      <c r="A46" s="22" t="s">
        <v>25</v>
      </c>
      <c r="B46" s="28">
        <v>17500</v>
      </c>
      <c r="C46" s="24">
        <v>17500</v>
      </c>
      <c r="D46" s="24">
        <v>12400</v>
      </c>
      <c r="E46" s="24">
        <v>12400</v>
      </c>
      <c r="F46" s="24">
        <v>12400</v>
      </c>
      <c r="G46" s="24">
        <v>12800</v>
      </c>
      <c r="H46" s="24"/>
      <c r="I46" s="25"/>
      <c r="J46" s="24"/>
      <c r="K46" s="26"/>
      <c r="L46" s="24"/>
      <c r="M46" s="24"/>
      <c r="N46" s="14"/>
    </row>
    <row r="47" spans="1:14" ht="12">
      <c r="A47" s="22" t="s">
        <v>26</v>
      </c>
      <c r="B47" s="28">
        <v>11650</v>
      </c>
      <c r="C47" s="24">
        <v>11850</v>
      </c>
      <c r="D47" s="24">
        <v>12800</v>
      </c>
      <c r="E47" s="24">
        <v>12800</v>
      </c>
      <c r="F47" s="24">
        <v>12800</v>
      </c>
      <c r="G47" s="24">
        <v>12800</v>
      </c>
      <c r="H47" s="24"/>
      <c r="I47" s="25"/>
      <c r="J47" s="24"/>
      <c r="K47" s="26"/>
      <c r="L47" s="26"/>
      <c r="M47" s="26"/>
      <c r="N47" s="14"/>
    </row>
    <row r="48" spans="1:14" ht="12">
      <c r="A48" s="27" t="s">
        <v>16</v>
      </c>
      <c r="B48" s="28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/>
      <c r="I48" s="25"/>
      <c r="J48" s="24"/>
      <c r="K48" s="26"/>
      <c r="L48" s="26"/>
      <c r="M48" s="26"/>
      <c r="N48" s="14"/>
    </row>
    <row r="49" spans="1:14" ht="12">
      <c r="A49" s="27" t="s">
        <v>27</v>
      </c>
      <c r="B49" s="28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/>
      <c r="I49" s="25"/>
      <c r="J49" s="24"/>
      <c r="K49" s="26"/>
      <c r="L49" s="26"/>
      <c r="M49" s="26"/>
      <c r="N49" s="14"/>
    </row>
    <row r="50" spans="1:14" ht="12">
      <c r="A50" s="27" t="s">
        <v>28</v>
      </c>
      <c r="B50" s="28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/>
      <c r="I50" s="25"/>
      <c r="J50" s="24"/>
      <c r="K50" s="26"/>
      <c r="L50" s="26"/>
      <c r="M50" s="26"/>
      <c r="N50" s="14"/>
    </row>
    <row r="51" spans="1:14" ht="12">
      <c r="A51" s="29" t="s">
        <v>18</v>
      </c>
      <c r="B51" s="31">
        <f t="shared" si="10" ref="B51:M51">SUM(B40:B50)</f>
        <v>529730</v>
      </c>
      <c r="C51" s="31">
        <f t="shared" si="10"/>
        <v>533034</v>
      </c>
      <c r="D51" s="31">
        <f t="shared" si="10"/>
        <v>440638</v>
      </c>
      <c r="E51" s="31">
        <f t="shared" si="10"/>
        <v>502828</v>
      </c>
      <c r="F51" s="31">
        <f t="shared" si="10"/>
        <v>476681</v>
      </c>
      <c r="G51" s="31">
        <f t="shared" si="10"/>
        <v>388232</v>
      </c>
      <c r="H51" s="31">
        <f t="shared" si="10"/>
        <v>0</v>
      </c>
      <c r="I51" s="30">
        <f t="shared" si="10"/>
        <v>0</v>
      </c>
      <c r="J51" s="31">
        <f t="shared" si="10"/>
        <v>0</v>
      </c>
      <c r="K51" s="31">
        <f t="shared" si="10"/>
        <v>0</v>
      </c>
      <c r="L51" s="31">
        <f t="shared" si="10"/>
        <v>0</v>
      </c>
      <c r="M51" s="31">
        <f t="shared" si="10"/>
        <v>0</v>
      </c>
      <c r="N51" s="34"/>
    </row>
    <row r="52" ht="12">
      <c r="H52" s="35"/>
    </row>
    <row r="53" ht="12">
      <c r="E53" s="35"/>
    </row>
    <row r="54" ht="12">
      <c r="B54" s="35"/>
    </row>
    <row r="55" ht="12">
      <c r="D55" s="35"/>
    </row>
  </sheetData>
  <mergeCells count="1">
    <mergeCell ref="A2:H2"/>
  </mergeCells>
  <pageMargins left="0.748031496062992" right="0.748031496062992" top="0.984251968503937" bottom="0.984251968503937" header="0.511811023622047" footer="0.511811023622047"/>
  <pageSetup orientation="landscape" paperSize="9" scale="10" r:id="rId2"/>
  <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5D7F48BC06ED74D8F77477FFBCA4DB7" ma:contentTypeVersion="1" ma:contentTypeDescription="Új dokumentum létrehozása." ma:contentTypeScope="" ma:versionID="12f261750e5863e808eb57683b25d887">
  <xsd:schema xmlns:xsd="http://www.w3.org/2001/XMLSchema" xmlns:xs="http://www.w3.org/2001/XMLSchema" xmlns:p="http://schemas.microsoft.com/office/2006/metadata/properties" xmlns:ns2="ad81fd58-ad22-48ca-99fb-83936a8ea2d5" targetNamespace="http://schemas.microsoft.com/office/2006/metadata/properties" ma:root="true" ma:fieldsID="6ee033ed6bd5586c3f6a07684e3ca516" ns2:_="">
    <xsd:import namespace="ad81fd58-ad22-48ca-99fb-83936a8ea2d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1fd58-ad22-48ca-99fb-83936a8ea2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DECEE6-FDED-4E85-98D4-D777809137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81fd58-ad22-48ca-99fb-83936a8ea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ABA18B-F38F-4142-BFD0-D9EFFCF1DFCE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d81fd58-ad22-48ca-99fb-83936a8ea2d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0389F67-DA56-486F-9689-C3AF44F10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